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m\Documents\"/>
    </mc:Choice>
  </mc:AlternateContent>
  <xr:revisionPtr revIDLastSave="0" documentId="13_ncr:1_{E7F7E1B4-E437-4945-B4C4-37F41FE2CBD9}" xr6:coauthVersionLast="46" xr6:coauthVersionMax="46" xr10:uidLastSave="{00000000-0000-0000-0000-000000000000}"/>
  <bookViews>
    <workbookView xWindow="-110" yWindow="-110" windowWidth="22780" windowHeight="14660" xr2:uid="{69F4B729-E0E3-40A0-AE8D-104265D99D79}"/>
  </bookViews>
  <sheets>
    <sheet name="設定" sheetId="2" r:id="rId1"/>
    <sheet name="ガントチャート" sheetId="1" r:id="rId2"/>
  </sheets>
  <definedNames>
    <definedName name="_xlnm._FilterDatabase" localSheetId="1" hidden="1">ガントチャート!$A$2:$G$28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1" i="1"/>
  <c r="F28" i="1" a="1"/>
  <c r="F28" i="1" s="1"/>
  <c r="F27" i="1" a="1"/>
  <c r="F27" i="1" s="1"/>
  <c r="F26" i="1" a="1"/>
  <c r="F26" i="1" s="1"/>
  <c r="F25" i="1" a="1"/>
  <c r="F25" i="1" s="1"/>
  <c r="F24" i="1" a="1"/>
  <c r="F24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F17" i="1" a="1"/>
  <c r="F17" i="1" s="1"/>
  <c r="F16" i="1" a="1"/>
  <c r="F16" i="1" s="1"/>
  <c r="F15" i="1" a="1"/>
  <c r="F15" i="1" s="1"/>
  <c r="F14" i="1" a="1"/>
  <c r="F14" i="1" s="1"/>
  <c r="F13" i="1" a="1"/>
  <c r="F13" i="1" s="1"/>
  <c r="F12" i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H3" i="1" l="1"/>
  <c r="I2" i="1"/>
  <c r="I1" i="1" l="1"/>
  <c r="J2" i="1"/>
  <c r="I3" i="1"/>
  <c r="K2" i="1" l="1"/>
  <c r="K3" i="1" s="1"/>
  <c r="J1" i="1"/>
  <c r="J3" i="1"/>
  <c r="L2" i="1" l="1"/>
  <c r="K1" i="1"/>
  <c r="M2" i="1" l="1"/>
  <c r="L1" i="1"/>
  <c r="L3" i="1"/>
  <c r="N2" i="1" l="1"/>
  <c r="M1" i="1"/>
  <c r="M3" i="1"/>
  <c r="O2" i="1" l="1"/>
  <c r="N1" i="1"/>
  <c r="N3" i="1"/>
  <c r="P2" i="1" l="1"/>
  <c r="O1" i="1"/>
  <c r="O3" i="1"/>
  <c r="Q2" i="1" l="1"/>
  <c r="P1" i="1"/>
  <c r="P3" i="1"/>
  <c r="R2" i="1" l="1"/>
  <c r="Q1" i="1"/>
  <c r="Q3" i="1"/>
  <c r="R1" i="1" l="1"/>
  <c r="S2" i="1"/>
  <c r="R3" i="1"/>
  <c r="S3" i="1" l="1"/>
  <c r="T2" i="1"/>
  <c r="S1" i="1"/>
  <c r="T3" i="1" l="1"/>
  <c r="U2" i="1"/>
  <c r="T1" i="1"/>
  <c r="U3" i="1" l="1"/>
  <c r="V2" i="1"/>
  <c r="U1" i="1"/>
  <c r="V3" i="1" l="1"/>
  <c r="W2" i="1"/>
  <c r="V1" i="1"/>
  <c r="W3" i="1" l="1"/>
  <c r="X2" i="1"/>
  <c r="W1" i="1"/>
  <c r="X1" i="1" l="1"/>
  <c r="Y2" i="1"/>
  <c r="X3" i="1"/>
  <c r="Y3" i="1" l="1"/>
  <c r="Y1" i="1"/>
  <c r="Z2" i="1"/>
  <c r="AA2" i="1" s="1"/>
  <c r="AA3" i="1" l="1"/>
  <c r="AA1" i="1"/>
  <c r="AB2" i="1"/>
  <c r="Z3" i="1"/>
  <c r="Z1" i="1"/>
  <c r="AB1" i="1" l="1"/>
  <c r="AC2" i="1"/>
  <c r="AB3" i="1"/>
  <c r="AC3" i="1" l="1"/>
  <c r="AD2" i="1"/>
  <c r="AC1" i="1"/>
  <c r="AD3" i="1" l="1"/>
  <c r="AE2" i="1"/>
  <c r="AD1" i="1"/>
  <c r="AE1" i="1" l="1"/>
  <c r="AF2" i="1"/>
  <c r="AE3" i="1"/>
  <c r="AF3" i="1" l="1"/>
  <c r="AG2" i="1"/>
  <c r="AF1" i="1"/>
  <c r="AG3" i="1" l="1"/>
  <c r="AH2" i="1"/>
  <c r="AG1" i="1"/>
  <c r="AH1" i="1" l="1"/>
  <c r="AI2" i="1"/>
  <c r="AH3" i="1"/>
  <c r="AJ2" i="1" l="1"/>
  <c r="AI1" i="1"/>
  <c r="AI3" i="1"/>
  <c r="AJ3" i="1" l="1"/>
  <c r="AJ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<sst xmlns="http://schemas.openxmlformats.org/spreadsheetml/2006/main" count="30" uniqueCount="26">
  <si>
    <t>開始日</t>
    <rPh sb="0" eb="3">
      <t>カイシビ</t>
    </rPh>
    <phoneticPr fontId="2"/>
  </si>
  <si>
    <t>分類</t>
    <rPh sb="0" eb="2">
      <t>ブンルイ</t>
    </rPh>
    <phoneticPr fontId="2"/>
  </si>
  <si>
    <t>タスク名</t>
    <rPh sb="3" eb="4">
      <t>メイ</t>
    </rPh>
    <phoneticPr fontId="2"/>
  </si>
  <si>
    <t>担当者</t>
    <rPh sb="0" eb="3">
      <t>タントウシャ</t>
    </rPh>
    <phoneticPr fontId="2"/>
  </si>
  <si>
    <t>終了日</t>
    <rPh sb="0" eb="3">
      <t>シュウリョウビ</t>
    </rPh>
    <phoneticPr fontId="2"/>
  </si>
  <si>
    <t>ステータス</t>
    <phoneticPr fontId="2"/>
  </si>
  <si>
    <t>プロジェクト開始日</t>
    <rPh sb="6" eb="9">
      <t>カイシビ</t>
    </rPh>
    <phoneticPr fontId="2"/>
  </si>
  <si>
    <t>進捗率</t>
    <rPh sb="0" eb="3">
      <t>シンチョクリツ</t>
    </rPh>
    <phoneticPr fontId="2"/>
  </si>
  <si>
    <t>祝日</t>
    <rPh sb="0" eb="2">
      <t>シュクジツ</t>
    </rPh>
    <phoneticPr fontId="2"/>
  </si>
  <si>
    <t>完了</t>
    <rPh sb="0" eb="2">
      <t>カンリョウ</t>
    </rPh>
    <phoneticPr fontId="2"/>
  </si>
  <si>
    <t>A</t>
    <phoneticPr fontId="2"/>
  </si>
  <si>
    <t>B</t>
    <phoneticPr fontId="2"/>
  </si>
  <si>
    <t>C</t>
  </si>
  <si>
    <t>C</t>
    <phoneticPr fontId="2"/>
  </si>
  <si>
    <t>A</t>
  </si>
  <si>
    <t>未着手</t>
    <rPh sb="0" eb="1">
      <t>ミ</t>
    </rPh>
    <rPh sb="1" eb="3">
      <t>チャクシュ</t>
    </rPh>
    <phoneticPr fontId="2"/>
  </si>
  <si>
    <t>B</t>
  </si>
  <si>
    <t>タスク1</t>
    <phoneticPr fontId="2"/>
  </si>
  <si>
    <t>タスク2</t>
  </si>
  <si>
    <t>タスク3</t>
  </si>
  <si>
    <t>タスク4</t>
  </si>
  <si>
    <t>タスク5</t>
  </si>
  <si>
    <t>分類1</t>
    <rPh sb="0" eb="2">
      <t>ブンルイ</t>
    </rPh>
    <phoneticPr fontId="2"/>
  </si>
  <si>
    <t>D</t>
    <phoneticPr fontId="2"/>
  </si>
  <si>
    <t>F</t>
    <phoneticPr fontId="2"/>
  </si>
  <si>
    <t>対応中</t>
    <rPh sb="0" eb="2">
      <t>タイオウ</t>
    </rPh>
    <rPh sb="2" eb="3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</si>
</sst>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d"/>
    <numFmt numFmtId="178" formatCode="m&quot;月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56" fontId="0" fillId="3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70C0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rgb="FFFF0000"/>
        </patternFill>
      </fill>
      <border>
        <left/>
        <right/>
        <top style="thin">
          <color theme="2"/>
        </top>
        <bottom style="thin">
          <color theme="2"/>
        </bottom>
      </border>
    </dxf>
    <dxf>
      <fill>
        <patternFill>
          <bgColor theme="0" tint="-0.34998626667073579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rgb="FF0070C0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rgb="FFFF0000"/>
        </patternFill>
      </fill>
      <border>
        <left/>
        <right/>
        <top style="thin">
          <color theme="2"/>
        </top>
        <bottom style="thin">
          <color theme="2"/>
        </bottom>
      </border>
    </dxf>
    <dxf>
      <fill>
        <patternFill>
          <bgColor theme="0" tint="-0.34998626667073579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0070C0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rgb="FFFF0000"/>
        </patternFill>
      </fill>
      <border>
        <left/>
        <right/>
        <top style="thin">
          <color theme="2"/>
        </top>
        <bottom style="thin">
          <color theme="2"/>
        </bottom>
      </border>
    </dxf>
    <dxf>
      <fill>
        <patternFill>
          <bgColor theme="0" tint="-0.34998626667073579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color theme="4"/>
      </font>
    </dxf>
    <dxf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rgb="FF0070C0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ill>
        <patternFill>
          <bgColor rgb="FFFF0000"/>
        </patternFill>
      </fill>
      <border>
        <left/>
        <right/>
        <top style="thin">
          <color theme="2"/>
        </top>
        <bottom style="thin">
          <color theme="2"/>
        </bottom>
      </border>
    </dxf>
    <dxf>
      <fill>
        <patternFill>
          <bgColor theme="0" tint="-0.34998626667073579"/>
        </patternFill>
      </fill>
      <border>
        <left/>
        <right/>
        <top style="thin">
          <color theme="2"/>
        </top>
        <bottom style="thin">
          <color theme="2"/>
        </bottom>
        <vertical/>
        <horizontal/>
      </border>
    </dxf>
    <dxf>
      <font>
        <color theme="4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C413-239B-4364-993D-2691B7A7FE3C}">
  <dimension ref="A1:E19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7.9140625" style="10" customWidth="1"/>
    <col min="2" max="2" width="14.33203125" style="10" customWidth="1"/>
    <col min="3" max="3" width="15.4140625" style="10" customWidth="1"/>
    <col min="4" max="4" width="14.5" style="10" customWidth="1"/>
    <col min="5" max="16384" width="8.6640625" style="10"/>
  </cols>
  <sheetData>
    <row r="1" spans="1:5" x14ac:dyDescent="0.55000000000000004">
      <c r="A1" s="17" t="s">
        <v>6</v>
      </c>
      <c r="B1" s="18" t="s">
        <v>3</v>
      </c>
      <c r="C1" s="18" t="s">
        <v>5</v>
      </c>
      <c r="D1" s="19" t="s">
        <v>8</v>
      </c>
    </row>
    <row r="2" spans="1:5" x14ac:dyDescent="0.55000000000000004">
      <c r="A2" s="23">
        <v>44246</v>
      </c>
      <c r="B2" s="20" t="s">
        <v>10</v>
      </c>
      <c r="C2" s="20" t="s">
        <v>9</v>
      </c>
      <c r="D2" s="24">
        <v>44197</v>
      </c>
    </row>
    <row r="3" spans="1:5" x14ac:dyDescent="0.55000000000000004">
      <c r="A3" s="21"/>
      <c r="B3" s="22" t="s">
        <v>11</v>
      </c>
      <c r="C3" s="22" t="s">
        <v>25</v>
      </c>
      <c r="D3" s="24">
        <v>44207</v>
      </c>
      <c r="E3" s="25"/>
    </row>
    <row r="4" spans="1:5" x14ac:dyDescent="0.55000000000000004">
      <c r="A4" s="21"/>
      <c r="B4" s="22" t="s">
        <v>13</v>
      </c>
      <c r="C4" s="22" t="s">
        <v>15</v>
      </c>
      <c r="D4" s="24">
        <v>44238</v>
      </c>
      <c r="E4" s="25"/>
    </row>
    <row r="5" spans="1:5" x14ac:dyDescent="0.55000000000000004">
      <c r="A5" s="21"/>
      <c r="B5" s="22" t="s">
        <v>23</v>
      </c>
      <c r="C5" s="22"/>
      <c r="D5" s="24">
        <v>44250</v>
      </c>
      <c r="E5" s="25"/>
    </row>
    <row r="6" spans="1:5" x14ac:dyDescent="0.55000000000000004">
      <c r="A6" s="21"/>
      <c r="B6" s="22" t="s">
        <v>24</v>
      </c>
      <c r="C6" s="22"/>
      <c r="D6" s="24">
        <v>44275</v>
      </c>
      <c r="E6" s="25"/>
    </row>
    <row r="7" spans="1:5" x14ac:dyDescent="0.55000000000000004">
      <c r="A7" s="21"/>
      <c r="B7" s="22"/>
      <c r="C7" s="22"/>
      <c r="D7" s="24">
        <v>44315</v>
      </c>
      <c r="E7" s="25"/>
    </row>
    <row r="8" spans="1:5" x14ac:dyDescent="0.55000000000000004">
      <c r="A8" s="21"/>
      <c r="B8" s="22"/>
      <c r="C8" s="22"/>
      <c r="D8" s="24">
        <v>44319</v>
      </c>
      <c r="E8" s="25"/>
    </row>
    <row r="9" spans="1:5" x14ac:dyDescent="0.55000000000000004">
      <c r="A9" s="21"/>
      <c r="B9" s="22"/>
      <c r="C9" s="22"/>
      <c r="D9" s="24">
        <v>44320</v>
      </c>
      <c r="E9" s="25"/>
    </row>
    <row r="10" spans="1:5" x14ac:dyDescent="0.55000000000000004">
      <c r="A10" s="21"/>
      <c r="B10" s="22"/>
      <c r="C10" s="22"/>
      <c r="D10" s="24">
        <v>44321</v>
      </c>
      <c r="E10" s="25"/>
    </row>
    <row r="11" spans="1:5" x14ac:dyDescent="0.55000000000000004">
      <c r="A11" s="21"/>
      <c r="B11" s="22"/>
      <c r="C11" s="22"/>
      <c r="D11" s="24">
        <v>44399</v>
      </c>
      <c r="E11" s="25"/>
    </row>
    <row r="12" spans="1:5" x14ac:dyDescent="0.55000000000000004">
      <c r="A12" s="21"/>
      <c r="B12" s="22"/>
      <c r="C12" s="22"/>
      <c r="D12" s="24">
        <v>44400</v>
      </c>
      <c r="E12" s="25"/>
    </row>
    <row r="13" spans="1:5" x14ac:dyDescent="0.55000000000000004">
      <c r="A13" s="21"/>
      <c r="B13" s="22"/>
      <c r="C13" s="22"/>
      <c r="D13" s="24">
        <v>44416</v>
      </c>
      <c r="E13" s="25"/>
    </row>
    <row r="14" spans="1:5" x14ac:dyDescent="0.55000000000000004">
      <c r="A14" s="21"/>
      <c r="B14" s="22"/>
      <c r="C14" s="22"/>
      <c r="D14" s="24">
        <v>44417</v>
      </c>
      <c r="E14" s="25"/>
    </row>
    <row r="15" spans="1:5" x14ac:dyDescent="0.55000000000000004">
      <c r="A15" s="21"/>
      <c r="B15" s="22"/>
      <c r="C15" s="22"/>
      <c r="D15" s="24">
        <v>44459</v>
      </c>
      <c r="E15" s="25"/>
    </row>
    <row r="16" spans="1:5" x14ac:dyDescent="0.55000000000000004">
      <c r="A16" s="21"/>
      <c r="B16" s="22"/>
      <c r="C16" s="22"/>
      <c r="D16" s="24">
        <v>44462</v>
      </c>
      <c r="E16" s="25"/>
    </row>
    <row r="17" spans="1:5" x14ac:dyDescent="0.55000000000000004">
      <c r="A17" s="21"/>
      <c r="B17" s="22"/>
      <c r="C17" s="22"/>
      <c r="D17" s="24">
        <v>44503</v>
      </c>
      <c r="E17" s="25"/>
    </row>
    <row r="18" spans="1:5" x14ac:dyDescent="0.55000000000000004">
      <c r="A18" s="21"/>
      <c r="B18" s="22"/>
      <c r="C18" s="22"/>
      <c r="D18" s="24">
        <v>44523</v>
      </c>
      <c r="E18" s="25"/>
    </row>
    <row r="19" spans="1:5" x14ac:dyDescent="0.55000000000000004">
      <c r="A19" s="21"/>
      <c r="B19" s="22"/>
      <c r="C19" s="22"/>
      <c r="D19" s="2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1431-1D2F-432A-AFD3-9AFF536EE16C}">
  <dimension ref="A1:AJ28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4" sqref="A4"/>
    </sheetView>
  </sheetViews>
  <sheetFormatPr defaultRowHeight="18" x14ac:dyDescent="0.55000000000000004"/>
  <cols>
    <col min="1" max="1" width="9" style="8" customWidth="1"/>
    <col min="2" max="2" width="12.6640625" style="9" bestFit="1" customWidth="1"/>
    <col min="3" max="5" width="10.83203125" style="9" bestFit="1" customWidth="1"/>
    <col min="6" max="6" width="14.58203125" style="9" bestFit="1" customWidth="1"/>
    <col min="7" max="7" width="10.83203125" style="11" bestFit="1" customWidth="1"/>
    <col min="8" max="17" width="5.1640625" style="9" bestFit="1" customWidth="1"/>
    <col min="18" max="18" width="4.25" style="9" bestFit="1" customWidth="1"/>
    <col min="19" max="36" width="4.08203125" style="9" bestFit="1" customWidth="1"/>
    <col min="37" max="16384" width="8.6640625" style="10"/>
  </cols>
  <sheetData>
    <row r="1" spans="1:36" x14ac:dyDescent="0.55000000000000004">
      <c r="A1" s="28" t="s">
        <v>1</v>
      </c>
      <c r="B1" s="26" t="s">
        <v>2</v>
      </c>
      <c r="C1" s="26" t="s">
        <v>3</v>
      </c>
      <c r="D1" s="26" t="s">
        <v>0</v>
      </c>
      <c r="E1" s="26" t="s">
        <v>4</v>
      </c>
      <c r="F1" s="26" t="s">
        <v>5</v>
      </c>
      <c r="G1" s="26" t="s">
        <v>7</v>
      </c>
      <c r="H1" s="12">
        <f>設定!$A$2</f>
        <v>44246</v>
      </c>
      <c r="I1" s="13" t="str">
        <f>IF(DAY(I2)=1,I2,"")</f>
        <v/>
      </c>
      <c r="J1" s="13" t="str">
        <f t="shared" ref="J1:Q1" si="0">IF(DAY(J2)=1,J2,"")</f>
        <v/>
      </c>
      <c r="K1" s="13" t="str">
        <f t="shared" si="0"/>
        <v/>
      </c>
      <c r="L1" s="13" t="str">
        <f t="shared" si="0"/>
        <v/>
      </c>
      <c r="M1" s="13" t="str">
        <f t="shared" si="0"/>
        <v/>
      </c>
      <c r="N1" s="13" t="str">
        <f t="shared" si="0"/>
        <v/>
      </c>
      <c r="O1" s="13" t="str">
        <f t="shared" si="0"/>
        <v/>
      </c>
      <c r="P1" s="13" t="str">
        <f t="shared" si="0"/>
        <v/>
      </c>
      <c r="Q1" s="13" t="str">
        <f t="shared" si="0"/>
        <v/>
      </c>
      <c r="R1" s="13">
        <f t="shared" ref="R1:AN1" si="1">IF(DAY(R2)=1,R2,"")</f>
        <v>44256</v>
      </c>
      <c r="S1" s="13" t="str">
        <f t="shared" si="1"/>
        <v/>
      </c>
      <c r="T1" s="13" t="str">
        <f t="shared" si="1"/>
        <v/>
      </c>
      <c r="U1" s="13" t="str">
        <f t="shared" si="1"/>
        <v/>
      </c>
      <c r="V1" s="13" t="str">
        <f t="shared" si="1"/>
        <v/>
      </c>
      <c r="W1" s="13" t="str">
        <f t="shared" si="1"/>
        <v/>
      </c>
      <c r="X1" s="13" t="str">
        <f t="shared" si="1"/>
        <v/>
      </c>
      <c r="Y1" s="13" t="str">
        <f t="shared" si="1"/>
        <v/>
      </c>
      <c r="Z1" s="13" t="str">
        <f t="shared" si="1"/>
        <v/>
      </c>
      <c r="AA1" s="13" t="str">
        <f t="shared" si="1"/>
        <v/>
      </c>
      <c r="AB1" s="13" t="str">
        <f t="shared" si="1"/>
        <v/>
      </c>
      <c r="AC1" s="13" t="str">
        <f t="shared" si="1"/>
        <v/>
      </c>
      <c r="AD1" s="13" t="str">
        <f t="shared" si="1"/>
        <v/>
      </c>
      <c r="AE1" s="13" t="str">
        <f t="shared" si="1"/>
        <v/>
      </c>
      <c r="AF1" s="13" t="str">
        <f t="shared" si="1"/>
        <v/>
      </c>
      <c r="AG1" s="13" t="str">
        <f t="shared" si="1"/>
        <v/>
      </c>
      <c r="AH1" s="13" t="str">
        <f t="shared" si="1"/>
        <v/>
      </c>
      <c r="AI1" s="13" t="str">
        <f t="shared" si="1"/>
        <v/>
      </c>
      <c r="AJ1" s="13" t="str">
        <f t="shared" si="1"/>
        <v/>
      </c>
    </row>
    <row r="2" spans="1:36" x14ac:dyDescent="0.55000000000000004">
      <c r="A2" s="28"/>
      <c r="B2" s="26"/>
      <c r="C2" s="26"/>
      <c r="D2" s="26"/>
      <c r="E2" s="26"/>
      <c r="F2" s="26"/>
      <c r="G2" s="26"/>
      <c r="H2" s="14">
        <f>設定!$A$2</f>
        <v>44246</v>
      </c>
      <c r="I2" s="14">
        <f>H2+1</f>
        <v>44247</v>
      </c>
      <c r="J2" s="14">
        <f t="shared" ref="J2:AI2" si="2">I2+1</f>
        <v>44248</v>
      </c>
      <c r="K2" s="14">
        <f t="shared" si="2"/>
        <v>44249</v>
      </c>
      <c r="L2" s="14">
        <f t="shared" si="2"/>
        <v>44250</v>
      </c>
      <c r="M2" s="14">
        <f t="shared" si="2"/>
        <v>44251</v>
      </c>
      <c r="N2" s="14">
        <f t="shared" si="2"/>
        <v>44252</v>
      </c>
      <c r="O2" s="14">
        <f t="shared" si="2"/>
        <v>44253</v>
      </c>
      <c r="P2" s="14">
        <f t="shared" si="2"/>
        <v>44254</v>
      </c>
      <c r="Q2" s="14">
        <f>P2+1</f>
        <v>44255</v>
      </c>
      <c r="R2" s="14">
        <f t="shared" si="2"/>
        <v>44256</v>
      </c>
      <c r="S2" s="14">
        <f t="shared" si="2"/>
        <v>44257</v>
      </c>
      <c r="T2" s="14">
        <f t="shared" si="2"/>
        <v>44258</v>
      </c>
      <c r="U2" s="14">
        <f t="shared" si="2"/>
        <v>44259</v>
      </c>
      <c r="V2" s="14">
        <f t="shared" si="2"/>
        <v>44260</v>
      </c>
      <c r="W2" s="14">
        <f t="shared" si="2"/>
        <v>44261</v>
      </c>
      <c r="X2" s="14">
        <f t="shared" si="2"/>
        <v>44262</v>
      </c>
      <c r="Y2" s="14">
        <f t="shared" si="2"/>
        <v>44263</v>
      </c>
      <c r="Z2" s="14">
        <f t="shared" si="2"/>
        <v>44264</v>
      </c>
      <c r="AA2" s="14">
        <f t="shared" si="2"/>
        <v>44265</v>
      </c>
      <c r="AB2" s="14">
        <f t="shared" si="2"/>
        <v>44266</v>
      </c>
      <c r="AC2" s="14">
        <f t="shared" si="2"/>
        <v>44267</v>
      </c>
      <c r="AD2" s="14">
        <f t="shared" si="2"/>
        <v>44268</v>
      </c>
      <c r="AE2" s="14">
        <f t="shared" si="2"/>
        <v>44269</v>
      </c>
      <c r="AF2" s="14">
        <f>AE2+1</f>
        <v>44270</v>
      </c>
      <c r="AG2" s="14">
        <f t="shared" si="2"/>
        <v>44271</v>
      </c>
      <c r="AH2" s="14">
        <f t="shared" si="2"/>
        <v>44272</v>
      </c>
      <c r="AI2" s="14">
        <f t="shared" si="2"/>
        <v>44273</v>
      </c>
      <c r="AJ2" s="14">
        <f>AI2+1</f>
        <v>44274</v>
      </c>
    </row>
    <row r="3" spans="1:36" x14ac:dyDescent="0.55000000000000004">
      <c r="A3" s="29"/>
      <c r="B3" s="27"/>
      <c r="C3" s="27"/>
      <c r="D3" s="27"/>
      <c r="E3" s="27"/>
      <c r="F3" s="27"/>
      <c r="G3" s="27"/>
      <c r="H3" s="15">
        <f>H2</f>
        <v>44246</v>
      </c>
      <c r="I3" s="15">
        <f t="shared" ref="I3:R3" si="3">I2</f>
        <v>44247</v>
      </c>
      <c r="J3" s="15">
        <f t="shared" si="3"/>
        <v>44248</v>
      </c>
      <c r="K3" s="15">
        <f t="shared" si="3"/>
        <v>44249</v>
      </c>
      <c r="L3" s="15">
        <f t="shared" si="3"/>
        <v>44250</v>
      </c>
      <c r="M3" s="15">
        <f t="shared" si="3"/>
        <v>44251</v>
      </c>
      <c r="N3" s="15">
        <f t="shared" si="3"/>
        <v>44252</v>
      </c>
      <c r="O3" s="15">
        <f t="shared" si="3"/>
        <v>44253</v>
      </c>
      <c r="P3" s="15">
        <f t="shared" si="3"/>
        <v>44254</v>
      </c>
      <c r="Q3" s="15">
        <f t="shared" si="3"/>
        <v>44255</v>
      </c>
      <c r="R3" s="15">
        <f t="shared" si="3"/>
        <v>44256</v>
      </c>
      <c r="S3" s="15">
        <f t="shared" ref="S3:T3" si="4">S2</f>
        <v>44257</v>
      </c>
      <c r="T3" s="15">
        <f t="shared" si="4"/>
        <v>44258</v>
      </c>
      <c r="U3" s="15">
        <f t="shared" ref="U3:V3" si="5">U2</f>
        <v>44259</v>
      </c>
      <c r="V3" s="15">
        <f t="shared" si="5"/>
        <v>44260</v>
      </c>
      <c r="W3" s="15">
        <f t="shared" ref="W3:Z3" si="6">W2</f>
        <v>44261</v>
      </c>
      <c r="X3" s="15">
        <f t="shared" si="6"/>
        <v>44262</v>
      </c>
      <c r="Y3" s="15">
        <f t="shared" si="6"/>
        <v>44263</v>
      </c>
      <c r="Z3" s="15">
        <f t="shared" si="6"/>
        <v>44264</v>
      </c>
      <c r="AA3" s="15">
        <f t="shared" ref="AA3:AB3" si="7">AA2</f>
        <v>44265</v>
      </c>
      <c r="AB3" s="15">
        <f t="shared" si="7"/>
        <v>44266</v>
      </c>
      <c r="AC3" s="15">
        <f t="shared" ref="AC3:AJ3" si="8">AC2</f>
        <v>44267</v>
      </c>
      <c r="AD3" s="15">
        <f t="shared" si="8"/>
        <v>44268</v>
      </c>
      <c r="AE3" s="15">
        <f t="shared" si="8"/>
        <v>44269</v>
      </c>
      <c r="AF3" s="15">
        <f t="shared" si="8"/>
        <v>44270</v>
      </c>
      <c r="AG3" s="15">
        <f t="shared" si="8"/>
        <v>44271</v>
      </c>
      <c r="AH3" s="15">
        <f t="shared" si="8"/>
        <v>44272</v>
      </c>
      <c r="AI3" s="15">
        <f t="shared" si="8"/>
        <v>44273</v>
      </c>
      <c r="AJ3" s="15">
        <f t="shared" si="8"/>
        <v>44274</v>
      </c>
    </row>
    <row r="4" spans="1:36" x14ac:dyDescent="0.55000000000000004">
      <c r="A4" s="6" t="s">
        <v>22</v>
      </c>
      <c r="B4" s="1" t="s">
        <v>17</v>
      </c>
      <c r="C4" s="1" t="s">
        <v>14</v>
      </c>
      <c r="D4" s="16">
        <v>44249</v>
      </c>
      <c r="E4" s="16">
        <v>44251</v>
      </c>
      <c r="F4" s="1" t="str" cm="1">
        <f t="array" ref="F4">_xlfn.IFS(OR($D4="",$E4=""),"",$G4=100%,設定!$C$2,AND($G4&lt;100%,$G4&gt;0%),設定!$C$3,$G4=0%,設定!$C$4)</f>
        <v>完了</v>
      </c>
      <c r="G4" s="2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55000000000000004">
      <c r="A5" s="5"/>
      <c r="B5" s="1" t="s">
        <v>18</v>
      </c>
      <c r="C5" s="1" t="s">
        <v>16</v>
      </c>
      <c r="D5" s="16">
        <v>44251</v>
      </c>
      <c r="E5" s="16">
        <v>44252</v>
      </c>
      <c r="F5" s="1" t="str" cm="1">
        <f t="array" ref="F5">_xlfn.IFS(OR($D5="",$E5=""),"",$G5=100%,設定!$C$2,AND($G5&lt;100%,$G5&gt;0%),設定!$C$3,$G5=0%,設定!$C$4)</f>
        <v>対応中</v>
      </c>
      <c r="G5" s="4">
        <v>0.5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55000000000000004">
      <c r="A6" s="5"/>
      <c r="B6" s="1" t="s">
        <v>19</v>
      </c>
      <c r="C6" s="1" t="s">
        <v>16</v>
      </c>
      <c r="D6" s="16">
        <v>44256</v>
      </c>
      <c r="E6" s="16">
        <v>44257</v>
      </c>
      <c r="F6" s="1" t="str" cm="1">
        <f t="array" ref="F6">_xlfn.IFS(OR($D6="",$E6=""),"",$G6=100%,設定!$C$2,AND($G6&lt;100%,$G6&gt;0%),設定!$C$3,$G6=0%,設定!$C$4)</f>
        <v>未着手</v>
      </c>
      <c r="G6" s="4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55000000000000004">
      <c r="A7" s="5"/>
      <c r="B7" s="1" t="s">
        <v>20</v>
      </c>
      <c r="C7" s="1" t="s">
        <v>12</v>
      </c>
      <c r="D7" s="16">
        <v>44258</v>
      </c>
      <c r="E7" s="16">
        <v>44260</v>
      </c>
      <c r="F7" s="1" t="str" cm="1">
        <f t="array" ref="F7">_xlfn.IFS(OR($D7="",$E7=""),"",$G7=100%,設定!$C$2,AND($G7&lt;100%,$G7&gt;0%),設定!$C$3,$G7=0%,設定!$C$4)</f>
        <v>未着手</v>
      </c>
      <c r="G7" s="4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55000000000000004">
      <c r="A8" s="5"/>
      <c r="B8" s="1" t="s">
        <v>21</v>
      </c>
      <c r="C8" s="1" t="s">
        <v>14</v>
      </c>
      <c r="D8" s="16">
        <v>44263</v>
      </c>
      <c r="E8" s="16">
        <v>44267</v>
      </c>
      <c r="F8" s="1" t="str" cm="1">
        <f t="array" ref="F8">_xlfn.IFS(OR($D8="",$E8=""),"",$G8=100%,設定!$C$2,AND($G8&lt;100%,$G8&gt;0%),設定!$C$3,$G8=0%,設定!$C$4)</f>
        <v>未着手</v>
      </c>
      <c r="G8" s="7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55000000000000004">
      <c r="A9" s="5"/>
      <c r="B9" s="3"/>
      <c r="C9" s="1"/>
      <c r="D9" s="16"/>
      <c r="E9" s="16"/>
      <c r="F9" s="1" t="str" cm="1">
        <f t="array" ref="F9">_xlfn.IFS(OR($D9="",$E9=""),"",$G9=100%,設定!$C$2,AND($G9&lt;100%,$G9&gt;0%),設定!$C$3,$G9=0%,設定!$C$4)</f>
        <v/>
      </c>
      <c r="G9" s="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55000000000000004">
      <c r="A10" s="5"/>
      <c r="B10" s="3"/>
      <c r="C10" s="1"/>
      <c r="D10" s="16"/>
      <c r="E10" s="16"/>
      <c r="F10" s="1" t="str" cm="1">
        <f t="array" ref="F10">_xlfn.IFS(OR($D10="",$E10=""),"",$G10=100%,設定!$C$2,AND($G10&lt;100%,$G10&gt;0%),設定!$C$3,$G10=0%,設定!$C$4)</f>
        <v/>
      </c>
      <c r="G10" s="7">
        <v>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55000000000000004">
      <c r="A11" s="5"/>
      <c r="B11" s="3"/>
      <c r="C11" s="1"/>
      <c r="D11" s="16"/>
      <c r="E11" s="16"/>
      <c r="F11" s="1" t="str" cm="1">
        <f t="array" ref="F11">_xlfn.IFS(OR($D11="",$E11=""),"",$G11=100%,設定!$C$2,AND($G11&lt;100%,$G11&gt;0%),設定!$C$3,$G11=0%,設定!$C$4)</f>
        <v/>
      </c>
      <c r="G11" s="7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55000000000000004">
      <c r="A12" s="5"/>
      <c r="B12" s="3"/>
      <c r="C12" s="1"/>
      <c r="D12" s="16"/>
      <c r="E12" s="16"/>
      <c r="F12" s="1" t="str" cm="1">
        <f t="array" ref="F12">_xlfn.IFS(OR($D12="",$E12=""),"",$G12=100%,設定!$C$2,AND($G12&lt;100%,$G12&gt;0%),設定!$C$3,$G12=0%,設定!$C$4)</f>
        <v/>
      </c>
      <c r="G12" s="7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55000000000000004">
      <c r="A13" s="5"/>
      <c r="B13" s="3"/>
      <c r="C13" s="1"/>
      <c r="D13" s="16"/>
      <c r="E13" s="16"/>
      <c r="F13" s="1" t="str" cm="1">
        <f t="array" ref="F13">_xlfn.IFS(OR($D13="",$E13=""),"",$G13=100%,設定!$C$2,AND($G13&lt;100%,$G13&gt;0%),設定!$C$3,$G13=0%,設定!$C$4)</f>
        <v/>
      </c>
      <c r="G13" s="7"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55000000000000004">
      <c r="A14" s="5"/>
      <c r="B14" s="3"/>
      <c r="C14" s="1"/>
      <c r="D14" s="16"/>
      <c r="E14" s="16"/>
      <c r="F14" s="1" t="str" cm="1">
        <f t="array" ref="F14">_xlfn.IFS(OR($D14="",$E14=""),"",$G14=100%,設定!$C$2,AND($G14&lt;100%,$G14&gt;0%),設定!$C$3,$G14=0%,設定!$C$4)</f>
        <v/>
      </c>
      <c r="G14" s="7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55000000000000004">
      <c r="A15" s="5"/>
      <c r="B15" s="3"/>
      <c r="C15" s="1"/>
      <c r="D15" s="16"/>
      <c r="E15" s="16"/>
      <c r="F15" s="1" t="str" cm="1">
        <f t="array" ref="F15">_xlfn.IFS(OR($D15="",$E15=""),"",$G15=100%,設定!$C$2,AND($G15&lt;100%,$G15&gt;0%),設定!$C$3,$G15=0%,設定!$C$4)</f>
        <v/>
      </c>
      <c r="G15" s="7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55000000000000004">
      <c r="A16" s="5"/>
      <c r="B16" s="3"/>
      <c r="C16" s="1"/>
      <c r="D16" s="16"/>
      <c r="E16" s="16"/>
      <c r="F16" s="1" t="str" cm="1">
        <f t="array" ref="F16">_xlfn.IFS(OR($D16="",$E16=""),"",$G16=100%,設定!$C$2,AND($G16&lt;100%,$G16&gt;0%),設定!$C$3,$G16=0%,設定!$C$4)</f>
        <v/>
      </c>
      <c r="G16" s="7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55000000000000004">
      <c r="A17" s="5"/>
      <c r="B17" s="3"/>
      <c r="C17" s="1"/>
      <c r="D17" s="16"/>
      <c r="E17" s="16"/>
      <c r="F17" s="1" t="str" cm="1">
        <f t="array" ref="F17">_xlfn.IFS(OR($D17="",$E17=""),"",$G17=100%,設定!$C$2,AND($G17&lt;100%,$G17&gt;0%),設定!$C$3,$G17=0%,設定!$C$4)</f>
        <v/>
      </c>
      <c r="G17" s="7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55000000000000004">
      <c r="A18" s="5"/>
      <c r="B18" s="3"/>
      <c r="C18" s="1"/>
      <c r="D18" s="16"/>
      <c r="E18" s="16"/>
      <c r="F18" s="1" t="str" cm="1">
        <f t="array" ref="F18">_xlfn.IFS(OR($D18="",$E18=""),"",$G18=100%,設定!$C$2,AND($G18&lt;100%,$G18&gt;0%),設定!$C$3,$G18=0%,設定!$C$4)</f>
        <v/>
      </c>
      <c r="G18" s="7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55000000000000004">
      <c r="A19" s="5"/>
      <c r="B19" s="3"/>
      <c r="C19" s="1"/>
      <c r="D19" s="16"/>
      <c r="E19" s="16"/>
      <c r="F19" s="1" t="str" cm="1">
        <f t="array" ref="F19">_xlfn.IFS(OR($D19="",$E19=""),"",$G19=100%,設定!$C$2,AND($G19&lt;100%,$G19&gt;0%),設定!$C$3,$G19=0%,設定!$C$4)</f>
        <v/>
      </c>
      <c r="G19" s="7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55000000000000004">
      <c r="A20" s="5"/>
      <c r="B20" s="3"/>
      <c r="C20" s="1"/>
      <c r="D20" s="16"/>
      <c r="E20" s="16"/>
      <c r="F20" s="1" t="str" cm="1">
        <f t="array" ref="F20">_xlfn.IFS(OR($D20="",$E20=""),"",$G20=100%,設定!$C$2,AND($G20&lt;100%,$G20&gt;0%),設定!$C$3,$G20=0%,設定!$C$4)</f>
        <v/>
      </c>
      <c r="G20" s="7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55000000000000004">
      <c r="A21" s="5"/>
      <c r="B21" s="3"/>
      <c r="C21" s="1"/>
      <c r="D21" s="16"/>
      <c r="E21" s="16"/>
      <c r="F21" s="1" t="str" cm="1">
        <f t="array" ref="F21">_xlfn.IFS(OR($D21="",$E21=""),"",$G21=100%,設定!$C$2,AND($G21&lt;100%,$G21&gt;0%),設定!$C$3,$G21=0%,設定!$C$4)</f>
        <v/>
      </c>
      <c r="G21" s="7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55000000000000004">
      <c r="A22" s="5"/>
      <c r="B22" s="3"/>
      <c r="C22" s="1"/>
      <c r="D22" s="16"/>
      <c r="E22" s="16"/>
      <c r="F22" s="1" t="str" cm="1">
        <f t="array" ref="F22">_xlfn.IFS(OR($D22="",$E22=""),"",$G22=100%,設定!$C$2,AND($G22&lt;100%,$G22&gt;0%),設定!$C$3,$G22=0%,設定!$C$4)</f>
        <v/>
      </c>
      <c r="G22" s="7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55000000000000004">
      <c r="A23" s="5"/>
      <c r="B23" s="3"/>
      <c r="C23" s="1"/>
      <c r="D23" s="16"/>
      <c r="E23" s="16"/>
      <c r="F23" s="1" t="str" cm="1">
        <f t="array" ref="F23">_xlfn.IFS(OR($D23="",$E23=""),"",$G23=100%,設定!$C$2,AND($G23&lt;100%,$G23&gt;0%),設定!$C$3,$G23=0%,設定!$C$4)</f>
        <v/>
      </c>
      <c r="G23" s="7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55000000000000004">
      <c r="A24" s="5"/>
      <c r="B24" s="3"/>
      <c r="C24" s="1"/>
      <c r="D24" s="16"/>
      <c r="E24" s="16"/>
      <c r="F24" s="1" t="str" cm="1">
        <f t="array" ref="F24">_xlfn.IFS(OR($D24="",$E24=""),"",$G24=100%,設定!$C$2,AND($G24&lt;100%,$G24&gt;0%),設定!$C$3,$G24=0%,設定!$C$4)</f>
        <v/>
      </c>
      <c r="G24" s="7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55000000000000004">
      <c r="A25" s="5"/>
      <c r="B25" s="3"/>
      <c r="C25" s="1"/>
      <c r="D25" s="16"/>
      <c r="E25" s="16"/>
      <c r="F25" s="1" t="str" cm="1">
        <f t="array" ref="F25">_xlfn.IFS(OR($D25="",$E25=""),"",$G25=100%,設定!$C$2,AND($G25&lt;100%,$G25&gt;0%),設定!$C$3,$G25=0%,設定!$C$4)</f>
        <v/>
      </c>
      <c r="G25" s="7"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55000000000000004">
      <c r="A26" s="5"/>
      <c r="B26" s="3"/>
      <c r="C26" s="1"/>
      <c r="D26" s="16"/>
      <c r="E26" s="16"/>
      <c r="F26" s="1" t="str" cm="1">
        <f t="array" ref="F26">_xlfn.IFS(OR($D26="",$E26=""),"",$G26=100%,設定!$C$2,AND($G26&lt;100%,$G26&gt;0%),設定!$C$3,$G26=0%,設定!$C$4)</f>
        <v/>
      </c>
      <c r="G26" s="7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55000000000000004">
      <c r="A27" s="5"/>
      <c r="B27" s="3"/>
      <c r="C27" s="1"/>
      <c r="D27" s="16"/>
      <c r="E27" s="16"/>
      <c r="F27" s="1" t="str" cm="1">
        <f t="array" ref="F27">_xlfn.IFS(OR($D27="",$E27=""),"",$G27=100%,設定!$C$2,AND($G27&lt;100%,$G27&gt;0%),設定!$C$3,$G27=0%,設定!$C$4)</f>
        <v/>
      </c>
      <c r="G27" s="7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55000000000000004">
      <c r="A28" s="5"/>
      <c r="B28" s="3"/>
      <c r="C28" s="1"/>
      <c r="D28" s="16"/>
      <c r="E28" s="16"/>
      <c r="F28" s="1" t="str" cm="1">
        <f t="array" ref="F28">_xlfn.IFS(OR($D28="",$E28=""),"",$G28=100%,設定!$C$2,AND($G28&lt;100%,$G28&gt;0%),設定!$C$3,$G28=0%,設定!$C$4)</f>
        <v/>
      </c>
      <c r="G28" s="7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</sheetData>
  <autoFilter ref="A2:G28" xr:uid="{1FE79AEF-5BA4-4AA2-BAD3-AF0D7DF6AD15}"/>
  <mergeCells count="7">
    <mergeCell ref="G1:G3"/>
    <mergeCell ref="A1:A3"/>
    <mergeCell ref="C1:C3"/>
    <mergeCell ref="D1:D3"/>
    <mergeCell ref="E1:E3"/>
    <mergeCell ref="F1:F3"/>
    <mergeCell ref="B1:B3"/>
  </mergeCells>
  <phoneticPr fontId="2"/>
  <conditionalFormatting sqref="G4:G28">
    <cfRule type="dataBar" priority="131">
      <dataBar>
        <cfvo type="num" val="0"/>
        <cfvo type="num" val="1"/>
        <color theme="9" tint="0.79998168889431442"/>
      </dataBar>
      <extLst>
        <ext xmlns:x14="http://schemas.microsoft.com/office/spreadsheetml/2009/9/main" uri="{B025F937-C7B1-47D3-B67F-A62EFF666E3E}">
          <x14:id>{543EF5E8-DA8E-4B56-92B9-4D630134BB34}</x14:id>
        </ext>
      </extLst>
    </cfRule>
  </conditionalFormatting>
  <conditionalFormatting sqref="H2:AI28">
    <cfRule type="expression" dxfId="26" priority="129">
      <formula>AND(TODAY()&gt;=H$2,TODAY()&lt;I$2)</formula>
    </cfRule>
  </conditionalFormatting>
  <conditionalFormatting sqref="H2:AJ3">
    <cfRule type="expression" dxfId="25" priority="121">
      <formula>WEEKDAY(H$3)=7</formula>
    </cfRule>
  </conditionalFormatting>
  <conditionalFormatting sqref="H4:AJ28">
    <cfRule type="expression" dxfId="24" priority="126">
      <formula>AND(H$2&gt;=$D4,H$2&lt;=$E4,$G4=100%)</formula>
    </cfRule>
    <cfRule type="expression" dxfId="23" priority="127">
      <formula>AND(H$2&gt;=$D4,H$2&lt;=$E4,$E4&lt;TODAY(),$G4&lt;&gt;100%)</formula>
    </cfRule>
    <cfRule type="expression" dxfId="22" priority="128">
      <formula>AND(H$2&gt;=$D4,H$2&lt;=$E4)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3EF5E8-DA8E-4B56-92B9-4D630134BB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G4:G28</xm:sqref>
        </x14:conditionalFormatting>
        <x14:conditionalFormatting xmlns:xm="http://schemas.microsoft.com/office/excel/2006/main">
          <x14:cfRule type="expression" priority="116" id="{04EFFAD4-F13F-44DE-B2A6-556510257F5B}">
            <xm:f>OR(WEEKDAY(H$3)=1,COUNTIF(設定!$D$2:$D$19,H$3)=1)</xm:f>
            <x14:dxf>
              <font>
                <color rgb="FFFF0000"/>
              </font>
            </x14:dxf>
          </x14:cfRule>
          <xm:sqref>H2:AJ3</xm:sqref>
        </x14:conditionalFormatting>
        <x14:conditionalFormatting xmlns:xm="http://schemas.microsoft.com/office/excel/2006/main">
          <x14:cfRule type="expression" priority="130" id="{AAB75AB1-E4AB-4B2B-AE80-55A218F1D11D}">
            <xm:f>OR(WEEKDAY(H$3)=1,COUNTIF(設定!$D$2:$D$19,H$3)=1,WEEKDAY(H$3)=7)</xm:f>
            <x14:dxf>
              <fill>
                <patternFill>
                  <bgColor theme="0" tint="-4.9989318521683403E-2"/>
                </patternFill>
              </fill>
            </x14:dxf>
          </x14:cfRule>
          <xm:sqref>H4:AJ28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9FE62E2-4121-4AF7-9605-E48EB864C1E2}">
          <x14:formula1>
            <xm:f>OFFSET(設定!$B$2,,,COUNTA(設定!$B$2:$B$19))</xm:f>
          </x14:formula1>
          <xm:sqref>C4:C28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設定</vt:lpstr>
      <vt:lpstr>ガントチャート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2021-02-19T06:46:45Z</dcterms:created>
  <dcterms:modified xsi:type="dcterms:W3CDTF">2021-03-04T01:31:53Z</dcterms:modified>
</cp:coreProperties>
</file>